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H100"/>
  <c r="E101"/>
  <c r="F101"/>
  <c r="G101"/>
  <c r="H101"/>
  <c r="E102"/>
  <c r="F102"/>
  <c r="G102"/>
  <c r="H102"/>
  <c r="E103"/>
  <c r="F103"/>
  <c r="G103"/>
  <c r="H103"/>
  <c r="E104"/>
  <c r="F104"/>
  <c r="G104"/>
  <c r="H104"/>
  <c r="E105"/>
  <c r="F105"/>
  <c r="G105"/>
  <c r="H105"/>
  <c r="E106"/>
  <c r="F106"/>
  <c r="G106"/>
  <c r="H106"/>
  <c r="E107"/>
  <c r="F107"/>
  <c r="G107"/>
  <c r="H107"/>
  <c r="E109"/>
  <c r="F109"/>
  <c r="G109"/>
  <c r="H109"/>
  <c r="E110"/>
  <c r="F110"/>
  <c r="G110"/>
  <c r="H110"/>
  <c r="E111"/>
  <c r="F111"/>
  <c r="G111"/>
  <c r="H111"/>
  <c r="E112"/>
  <c r="F112"/>
  <c r="G112"/>
  <c r="H112"/>
  <c r="E113"/>
  <c r="F113"/>
  <c r="G113"/>
  <c r="H113"/>
  <c r="E114"/>
  <c r="F114"/>
  <c r="G114"/>
  <c r="H114"/>
  <c r="E115"/>
  <c r="F115"/>
  <c r="G115"/>
  <c r="H115"/>
  <c r="E117"/>
  <c r="F117"/>
  <c r="G117"/>
  <c r="H117"/>
  <c r="E118"/>
  <c r="F118"/>
  <c r="G118"/>
  <c r="H118"/>
  <c r="E119"/>
  <c r="F119"/>
  <c r="G119"/>
  <c r="H119"/>
  <c r="E120"/>
  <c r="F120"/>
  <c r="G120"/>
  <c r="H120"/>
  <c r="E122"/>
  <c r="F122"/>
  <c r="G122"/>
  <c r="H122"/>
  <c r="E123"/>
  <c r="F123"/>
  <c r="G123"/>
  <c r="H123"/>
  <c r="E124"/>
  <c r="F124"/>
  <c r="G124"/>
  <c r="H124"/>
  <c r="E126"/>
  <c r="F126"/>
  <c r="G126"/>
  <c r="H126"/>
  <c r="E127"/>
  <c r="F127"/>
  <c r="G127"/>
  <c r="H127"/>
  <c r="E128"/>
  <c r="F128"/>
  <c r="G128"/>
  <c r="H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<sst xmlns="http://schemas.openxmlformats.org/spreadsheetml/2006/main" count="220" uniqueCount="219">
  <si>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</si>
  <si>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</si>
  <si>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</si>
  <si>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</si>
  <si>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</si>
  <si>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</si>
  <si>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</si>
  <si>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</si>
  <si>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</si>
  <si>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</si>
  <si>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</si>
  <si>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</si>
  <si>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</si>
  <si>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</si>
  <si>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</si>
  <si>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</si>
  <si>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</si>
  <si>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</si>
  <si>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</si>
  <si>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</si>
  <si>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</si>
  <si>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</si>
  <si>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</si>
  <si>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</si>
  <si>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</si>
  <si>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 xml:space="preserve">Trading Investments </t>
  </si>
  <si>
    <t>موجودات مالية للمتاجرة</t>
  </si>
  <si>
    <t>Available for Sale Investments</t>
  </si>
  <si>
    <t>موجودات مالية متوفرة للبيع</t>
  </si>
  <si>
    <t>Held to Maturity Investments, Net</t>
  </si>
  <si>
    <t>استثمارات محتفظ بها لتاريخ الاستحقاق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</si>
  <si>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</si>
  <si>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</si>
  <si>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</si>
  <si>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</si>
  <si>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</si>
  <si>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</si>
  <si>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</si>
  <si>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</si>
  <si>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</si>
  <si>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</si>
  <si>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</si>
  <si>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</si>
  <si>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</si>
  <si>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</si>
  <si>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</si>
  <si>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</si>
  <si>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</si>
  <si>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</si>
  <si>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</si>
  <si>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</si>
  <si>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</si>
  <si>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</si>
  <si>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</si>
  <si>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</si>
  <si>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</si>
  <si>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</si>
  <si>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</si>
  <si>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</si>
  <si>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</si>
  <si>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</si>
  <si>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</si>
  <si>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</si>
  <si>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</si>
  <si>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</si>
  <si>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</si>
  <si>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</si>
  <si>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</si>
  <si>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</si>
  <si>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</si>
  <si>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</si>
  <si>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</si>
  <si>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</si>
  <si>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</si>
  <si>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</si>
  <si>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</si>
  <si>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</si>
  <si>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</si>
  <si>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</si>
  <si>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</si>
  <si>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</si>
  <si>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</si>
  <si>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</si>
  <si>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</si>
  <si>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</si>
  <si>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</si>
  <si>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</si>
  <si>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</si>
  <si>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</si>
  <si>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</si>
  <si>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</si>
  <si>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</si>
  <si>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</si>
  <si>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</si>
  <si>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</si>
  <si>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</si>
  <si>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</si>
  <si>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</si>
  <si>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</si>
  <si>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</si>
  <si>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</si>
  <si>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</si>
  <si>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</si>
  <si>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</si>
  <si>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</si>
  <si>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</si>
  <si>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</si>
  <si>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</si>
  <si>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</si>
  <si>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</si>
  <si>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</si>
  <si>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</si>
  <si>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</si>
  <si>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</si>
  <si>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</si>
  <si>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</si>
  <si>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</si>
  <si>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</si>
  <si>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</si>
  <si>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</si>
  <si>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</si>
  <si>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</si>
  <si>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</si>
  <si>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</si>
  <si>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</si>
  <si>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</si>
  <si>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</si>
  <si>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</si>
  <si>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</si>
  <si>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</si>
  <si>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</si>
  <si>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</si>
  <si>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</si>
  <si>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</si>
  <si>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</si>
  <si>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</si>
  <si>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</si>
  <si>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</si>
  <si>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</si>
  <si>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</si>
  <si>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</si>
  <si>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</si>
  <si>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</si>
  <si>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</si>
  <si>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</si>
  <si>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</si>
  <si>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</si>
  <si>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</si>
  <si>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</si>
  <si>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</si>
  <si>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</si>
  <si>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</si>
  <si>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</si>
  <si>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</si>
  <si>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</si>
  <si>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</si>
  <si>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</si>
  <si>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</si>
  <si>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</si>
  <si>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</si>
  <si>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</si>
  <si>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</si>
  <si>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</si>
  <si>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</si>
  <si>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</si>
  <si>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</si>
  <si>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</si>
  <si>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</si>
  <si>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</si>
  <si>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</si>
  <si>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</si>
  <si>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</si>
  <si>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</si>
  <si>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</si>
  <si>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</si>
  <si>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</si>
  <si>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</si>
  <si>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</si>
  <si>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</si>
  <si>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</si>
  <si>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</si>
  <si>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</si>
  <si>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</si>
  <si>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</si>
  <si>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</si>
  <si>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</si>
  <si>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</si>
  <si>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</si>
  <si>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</si>
  <si>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</si>
  <si>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</si>
  <si>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</si>
  <si>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</si>
  <si>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</si>
  <si>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</si>
  <si>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</si>
  <si>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</si>
  <si>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</si>
  <si>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</si>
  <si>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</si>
  <si>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</si>
  <si>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</si>
  <si>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</si>
  <si>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</si>
  <si>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</si>
  <si>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</si>
  <si>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</si>
  <si>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</si>
  <si>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</si>
  <si>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</si>
  <si>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</si>
  <si>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</si>
  <si>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</si>
  <si>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</si>
  <si>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</si>
  <si>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</si>
  <si>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</si>
  <si>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JORDAN ISLAMIC BANK</t>
  </si>
  <si>
    <t>البنك الإسلامي الأردني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</si>
</sst>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G14" sqref="G14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/>
      <c r="G2" s="59">
        <v>111001</v>
      </c>
      <c r="I2" s="6" t="s">
        <v>218</v>
      </c>
    </row>
    <row r="4" spans="4:49" s="7" customFormat="1" ht="24.95" customHeight="1">
      <c r="D4" s="51" t="s">
        <v>215</v>
      </c>
      <c r="E4" s="52">
        <v>2011</v>
      </c>
      <c r="F4" s="52">
        <v>2010</v>
      </c>
      <c r="G4" s="52">
        <v>2009</v>
      </c>
      <c r="H4" s="52">
        <v>2008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2.75</v>
      </c>
      <c r="F6" s="13">
        <v>3</v>
      </c>
      <c r="G6" s="13">
        <v>3.17</v>
      </c>
      <c r="H6" s="13">
        <v>3.7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7045361.4299999997</v>
      </c>
      <c r="F7" s="15">
        <v>9810297.0899999999</v>
      </c>
      <c r="G7" s="15">
        <v>68897398.640000001</v>
      </c>
      <c r="H7" s="15">
        <v>290209939.27999997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2427733</v>
      </c>
      <c r="F8" s="15">
        <v>3231732</v>
      </c>
      <c r="G8" s="15">
        <v>18202535</v>
      </c>
      <c r="H8" s="15">
        <v>43279921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5138</v>
      </c>
      <c r="F9" s="15">
        <v>5934</v>
      </c>
      <c r="G9" s="15">
        <v>14207</v>
      </c>
      <c r="H9" s="15">
        <v>39381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5">
        <v>81250000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275000000</v>
      </c>
      <c r="F11" s="15">
        <v>300000000</v>
      </c>
      <c r="G11" s="15">
        <v>317000000</v>
      </c>
      <c r="H11" s="15">
        <v>300625000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40908</v>
      </c>
      <c r="F12" s="17">
        <v>40543</v>
      </c>
      <c r="G12" s="17">
        <v>40160</v>
      </c>
      <c r="H12" s="17">
        <v>39813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1216010070</v>
      </c>
      <c r="F16" s="24">
        <v>988066675</v>
      </c>
      <c r="G16" s="24">
        <v>771251223</v>
      </c>
      <c r="H16" s="24">
        <v>577031989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111520291</v>
      </c>
      <c r="F17" s="27">
        <v>127728630</v>
      </c>
      <c r="G17" s="27">
        <v>101622408</v>
      </c>
      <c r="H17" s="27">
        <v>103138295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6310100</v>
      </c>
      <c r="F18" s="27">
        <v>8578900</v>
      </c>
      <c r="G18" s="27">
        <v>4608500</v>
      </c>
      <c r="H18" s="27">
        <v>9320403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25</v>
      </c>
      <c r="E19" s="27">
        <v>0</v>
      </c>
      <c r="F19" s="27">
        <v>0</v>
      </c>
      <c r="G19" s="27">
        <v>0</v>
      </c>
      <c r="H19" s="27">
        <v>0</v>
      </c>
      <c r="I19" s="28" t="s">
        <v>26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27</v>
      </c>
      <c r="E20" s="27">
        <v>96415729</v>
      </c>
      <c r="F20" s="27">
        <v>113450795</v>
      </c>
      <c r="G20" s="27">
        <v>98459139</v>
      </c>
      <c r="H20" s="27">
        <v>99515985</v>
      </c>
      <c r="I20" s="28" t="s">
        <v>28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29</v>
      </c>
      <c r="E21" s="27">
        <v>5063098</v>
      </c>
      <c r="F21" s="27">
        <v>7950332</v>
      </c>
      <c r="G21" s="27">
        <v>14459571</v>
      </c>
      <c r="H21" s="27">
        <v>9008168</v>
      </c>
      <c r="I21" s="28" t="s">
        <v>30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31</v>
      </c>
      <c r="E22" s="27">
        <v>14494151</v>
      </c>
      <c r="F22" s="27">
        <v>15245288</v>
      </c>
      <c r="G22" s="27">
        <v>19837758</v>
      </c>
      <c r="H22" s="27">
        <v>17971886</v>
      </c>
      <c r="I22" s="28" t="s">
        <v>32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33</v>
      </c>
      <c r="E23" s="27">
        <v>1098986835</v>
      </c>
      <c r="F23" s="27">
        <v>1055063603</v>
      </c>
      <c r="G23" s="27">
        <v>928076275</v>
      </c>
      <c r="H23" s="27">
        <v>820562787</v>
      </c>
      <c r="I23" s="28" t="s">
        <v>34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35</v>
      </c>
      <c r="E24" s="27">
        <v>50632036</v>
      </c>
      <c r="F24" s="27">
        <v>33389305</v>
      </c>
      <c r="G24" s="27">
        <v>20782574</v>
      </c>
      <c r="H24" s="27">
        <v>15018767</v>
      </c>
      <c r="I24" s="28" t="s">
        <v>36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37</v>
      </c>
      <c r="E25" s="27">
        <v>10303247</v>
      </c>
      <c r="F25" s="27">
        <v>6236757</v>
      </c>
      <c r="G25" s="27">
        <v>4346242</v>
      </c>
      <c r="H25" s="27">
        <v>3766017</v>
      </c>
      <c r="I25" s="28" t="s">
        <v>38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39</v>
      </c>
      <c r="E26" s="27">
        <v>43889618</v>
      </c>
      <c r="F26" s="27">
        <v>38524302</v>
      </c>
      <c r="G26" s="27">
        <v>32710381</v>
      </c>
      <c r="H26" s="27">
        <v>27462585</v>
      </c>
      <c r="I26" s="28" t="s">
        <v>40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182</v>
      </c>
      <c r="E27" s="27">
        <v>0</v>
      </c>
      <c r="F27" s="27">
        <v>0</v>
      </c>
      <c r="G27" s="27">
        <v>0</v>
      </c>
      <c r="H27" s="27">
        <v>0</v>
      </c>
      <c r="I27" s="28" t="s">
        <v>165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41</v>
      </c>
      <c r="E28" s="27">
        <v>305610862</v>
      </c>
      <c r="F28" s="27">
        <v>249075402</v>
      </c>
      <c r="G28" s="27">
        <v>212037685</v>
      </c>
      <c r="H28" s="27">
        <v>184360980</v>
      </c>
      <c r="I28" s="28" t="s">
        <v>42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43</v>
      </c>
      <c r="E29" s="29">
        <v>2898300754</v>
      </c>
      <c r="F29" s="29">
        <v>2603683927</v>
      </c>
      <c r="G29" s="29">
        <v>2183062940</v>
      </c>
      <c r="H29" s="29">
        <v>1848373078</v>
      </c>
      <c r="I29" s="30" t="s">
        <v>44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45</v>
      </c>
      <c r="E32" s="57"/>
      <c r="F32" s="57"/>
      <c r="G32" s="57"/>
      <c r="H32" s="57"/>
      <c r="I32" s="55" t="s">
        <v>46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47</v>
      </c>
      <c r="E33" s="57"/>
      <c r="F33" s="57"/>
      <c r="G33" s="57"/>
      <c r="H33" s="57"/>
      <c r="I33" s="53" t="s">
        <v>48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49</v>
      </c>
      <c r="E34" s="24">
        <v>782173448</v>
      </c>
      <c r="F34" s="24">
        <v>2264875293</v>
      </c>
      <c r="G34" s="24">
        <v>1890854930</v>
      </c>
      <c r="H34" s="24">
        <v>1550555932</v>
      </c>
      <c r="I34" s="25" t="s">
        <v>50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51</v>
      </c>
      <c r="E35" s="32">
        <v>19547794</v>
      </c>
      <c r="F35" s="32">
        <v>44041901</v>
      </c>
      <c r="G35" s="32">
        <v>5197630</v>
      </c>
      <c r="H35" s="32">
        <v>8525718</v>
      </c>
      <c r="I35" s="33" t="s">
        <v>52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53</v>
      </c>
      <c r="E36" s="27">
        <v>30355669</v>
      </c>
      <c r="F36" s="27">
        <v>35919125</v>
      </c>
      <c r="G36" s="27">
        <v>32572095</v>
      </c>
      <c r="H36" s="27">
        <v>32730860</v>
      </c>
      <c r="I36" s="28" t="s">
        <v>54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184</v>
      </c>
      <c r="E37" s="27">
        <v>1170830</v>
      </c>
      <c r="F37" s="27">
        <v>1640033</v>
      </c>
      <c r="G37" s="27">
        <v>1591003</v>
      </c>
      <c r="H37" s="27">
        <v>2137162</v>
      </c>
      <c r="I37" s="28" t="s">
        <v>166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183</v>
      </c>
      <c r="E38" s="27">
        <v>24640</v>
      </c>
      <c r="F38" s="27">
        <v>766088</v>
      </c>
      <c r="G38" s="27">
        <v>753825</v>
      </c>
      <c r="H38" s="27">
        <v>701762</v>
      </c>
      <c r="I38" s="28" t="s">
        <v>167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55</v>
      </c>
      <c r="E39" s="27">
        <v>1857491687</v>
      </c>
      <c r="F39" s="27">
        <v>62199118</v>
      </c>
      <c r="G39" s="27">
        <v>74663199</v>
      </c>
      <c r="H39" s="27">
        <v>92158364</v>
      </c>
      <c r="I39" s="28" t="s">
        <v>56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57</v>
      </c>
      <c r="E40" s="29">
        <v>2690764068</v>
      </c>
      <c r="F40" s="29">
        <v>2409441558</v>
      </c>
      <c r="G40" s="29">
        <v>2005632682</v>
      </c>
      <c r="H40" s="29">
        <v>1686809798</v>
      </c>
      <c r="I40" s="30" t="s">
        <v>58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59</v>
      </c>
      <c r="E43" s="57"/>
      <c r="F43" s="57"/>
      <c r="G43" s="57"/>
      <c r="H43" s="57"/>
      <c r="I43" s="53" t="s">
        <v>60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61</v>
      </c>
      <c r="E44" s="24">
        <v>100000000</v>
      </c>
      <c r="F44" s="24">
        <v>100000000</v>
      </c>
      <c r="G44" s="24">
        <v>100000000</v>
      </c>
      <c r="H44" s="24">
        <v>81250000</v>
      </c>
      <c r="I44" s="25" t="s">
        <v>62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63</v>
      </c>
      <c r="E45" s="27">
        <v>100000000</v>
      </c>
      <c r="F45" s="27">
        <v>100000000</v>
      </c>
      <c r="G45" s="27">
        <v>100000000</v>
      </c>
      <c r="H45" s="27">
        <v>81250000</v>
      </c>
      <c r="I45" s="28" t="s">
        <v>64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65</v>
      </c>
      <c r="E46" s="27">
        <v>100000000</v>
      </c>
      <c r="F46" s="27">
        <v>100000000</v>
      </c>
      <c r="G46" s="27">
        <v>100000000</v>
      </c>
      <c r="H46" s="27">
        <v>81250000</v>
      </c>
      <c r="I46" s="28" t="s">
        <v>66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67</v>
      </c>
      <c r="E47" s="27">
        <v>34507433</v>
      </c>
      <c r="F47" s="27">
        <v>30527109</v>
      </c>
      <c r="G47" s="27">
        <v>26409498</v>
      </c>
      <c r="H47" s="27">
        <v>22408679</v>
      </c>
      <c r="I47" s="28" t="s">
        <v>68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69</v>
      </c>
      <c r="E48" s="27">
        <v>13886384</v>
      </c>
      <c r="F48" s="27">
        <v>9939249</v>
      </c>
      <c r="G48" s="27">
        <v>5922477</v>
      </c>
      <c r="H48" s="27">
        <v>12061791</v>
      </c>
      <c r="I48" s="28" t="s">
        <v>70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71</v>
      </c>
      <c r="E49" s="27">
        <v>3711895</v>
      </c>
      <c r="F49" s="27">
        <v>3711895</v>
      </c>
      <c r="G49" s="27">
        <v>3711895</v>
      </c>
      <c r="H49" s="27">
        <v>3611895</v>
      </c>
      <c r="I49" s="28" t="s">
        <v>72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73</v>
      </c>
      <c r="E50" s="27">
        <v>0</v>
      </c>
      <c r="F50" s="27">
        <v>0</v>
      </c>
      <c r="G50" s="27">
        <v>0</v>
      </c>
      <c r="H50" s="27">
        <v>0</v>
      </c>
      <c r="I50" s="28" t="s">
        <v>74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75</v>
      </c>
      <c r="E51" s="27">
        <v>0</v>
      </c>
      <c r="F51" s="27">
        <v>0</v>
      </c>
      <c r="G51" s="27">
        <v>0</v>
      </c>
      <c r="H51" s="27">
        <v>0</v>
      </c>
      <c r="I51" s="28" t="s">
        <v>76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77</v>
      </c>
      <c r="E52" s="27">
        <v>0</v>
      </c>
      <c r="F52" s="27">
        <v>0</v>
      </c>
      <c r="G52" s="27">
        <v>0</v>
      </c>
      <c r="H52" s="27">
        <v>0</v>
      </c>
      <c r="I52" s="28" t="s">
        <v>78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213</v>
      </c>
      <c r="E53" s="27">
        <v>15000000</v>
      </c>
      <c r="F53" s="27">
        <v>15000000</v>
      </c>
      <c r="G53" s="27">
        <v>12000000</v>
      </c>
      <c r="H53" s="27">
        <v>12187500</v>
      </c>
      <c r="I53" s="28" t="s">
        <v>79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214</v>
      </c>
      <c r="E54" s="27">
        <v>25000000</v>
      </c>
      <c r="F54" s="27">
        <v>0</v>
      </c>
      <c r="G54" s="27">
        <v>0</v>
      </c>
      <c r="H54" s="27">
        <v>0</v>
      </c>
      <c r="I54" s="28" t="s">
        <v>80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81</v>
      </c>
      <c r="E55" s="27">
        <v>0</v>
      </c>
      <c r="F55" s="27">
        <v>0</v>
      </c>
      <c r="G55" s="27">
        <v>0</v>
      </c>
      <c r="H55" s="27">
        <v>0</v>
      </c>
      <c r="I55" s="28" t="s">
        <v>82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83</v>
      </c>
      <c r="E56" s="27">
        <v>57494</v>
      </c>
      <c r="F56" s="27">
        <v>1787540</v>
      </c>
      <c r="G56" s="27">
        <v>2117890</v>
      </c>
      <c r="H56" s="27">
        <v>1978123</v>
      </c>
      <c r="I56" s="28" t="s">
        <v>84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85</v>
      </c>
      <c r="E57" s="27">
        <v>14712803</v>
      </c>
      <c r="F57" s="27">
        <v>32628148</v>
      </c>
      <c r="G57" s="27">
        <v>26668837</v>
      </c>
      <c r="H57" s="27">
        <v>27491396</v>
      </c>
      <c r="I57" s="28" t="s">
        <v>86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87</v>
      </c>
      <c r="E58" s="27">
        <v>206876009</v>
      </c>
      <c r="F58" s="27">
        <v>193593941</v>
      </c>
      <c r="G58" s="27">
        <v>176830597</v>
      </c>
      <c r="H58" s="27">
        <v>160989384</v>
      </c>
      <c r="I58" s="28" t="s">
        <v>88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102</v>
      </c>
      <c r="E59" s="48">
        <v>660677</v>
      </c>
      <c r="F59" s="48">
        <v>648428</v>
      </c>
      <c r="G59" s="48">
        <v>599661</v>
      </c>
      <c r="H59" s="48">
        <v>573896</v>
      </c>
      <c r="I59" s="49" t="s">
        <v>168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89</v>
      </c>
      <c r="E60" s="29">
        <v>2898300754</v>
      </c>
      <c r="F60" s="29">
        <v>2603683927</v>
      </c>
      <c r="G60" s="29">
        <v>2183062940</v>
      </c>
      <c r="H60" s="29">
        <v>1848373078</v>
      </c>
      <c r="I60" s="30" t="s">
        <v>90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216</v>
      </c>
      <c r="E63" s="57"/>
      <c r="F63" s="57"/>
      <c r="G63" s="57"/>
      <c r="H63" s="57"/>
      <c r="I63" s="53" t="s">
        <v>91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92</v>
      </c>
      <c r="E64" s="24">
        <v>102503176</v>
      </c>
      <c r="F64" s="24">
        <v>93751260</v>
      </c>
      <c r="G64" s="24">
        <v>83542600</v>
      </c>
      <c r="H64" s="24">
        <v>64252376</v>
      </c>
      <c r="I64" s="25" t="s">
        <v>93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94</v>
      </c>
      <c r="E65" s="27">
        <v>37471648</v>
      </c>
      <c r="F65" s="27">
        <v>36533180</v>
      </c>
      <c r="G65" s="27">
        <v>40825180</v>
      </c>
      <c r="H65" s="27">
        <v>33959941</v>
      </c>
      <c r="I65" s="28" t="s">
        <v>95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96</v>
      </c>
      <c r="E66" s="27">
        <v>65031528</v>
      </c>
      <c r="F66" s="27">
        <v>57218080</v>
      </c>
      <c r="G66" s="27">
        <v>42717420</v>
      </c>
      <c r="H66" s="27">
        <v>30292435</v>
      </c>
      <c r="I66" s="28" t="s">
        <v>97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98</v>
      </c>
      <c r="E67" s="27">
        <v>10401827</v>
      </c>
      <c r="F67" s="27">
        <v>10134655</v>
      </c>
      <c r="G67" s="27">
        <v>10556204</v>
      </c>
      <c r="H67" s="27">
        <v>11904017</v>
      </c>
      <c r="I67" s="28" t="s">
        <v>99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185</v>
      </c>
      <c r="E68" s="27">
        <v>75433355</v>
      </c>
      <c r="F68" s="27">
        <v>67352735</v>
      </c>
      <c r="G68" s="27">
        <v>53273624</v>
      </c>
      <c r="H68" s="27">
        <v>42196452</v>
      </c>
      <c r="I68" s="28" t="s">
        <v>179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100</v>
      </c>
      <c r="E69" s="27">
        <v>4524972</v>
      </c>
      <c r="F69" s="27">
        <v>4880730</v>
      </c>
      <c r="G69" s="27">
        <v>13313796</v>
      </c>
      <c r="H69" s="27">
        <v>38093003</v>
      </c>
      <c r="I69" s="28" t="s">
        <v>101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186</v>
      </c>
      <c r="E70" s="27">
        <v>1759524</v>
      </c>
      <c r="F70" s="27">
        <v>1651519</v>
      </c>
      <c r="G70" s="27">
        <v>1644852</v>
      </c>
      <c r="H70" s="27">
        <v>1904550</v>
      </c>
      <c r="I70" s="28" t="s">
        <v>169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187</v>
      </c>
      <c r="E71" s="27">
        <v>13963525</v>
      </c>
      <c r="F71" s="27">
        <v>8124457</v>
      </c>
      <c r="G71" s="27">
        <v>9724548</v>
      </c>
      <c r="H71" s="27">
        <v>11511811</v>
      </c>
      <c r="I71" s="28" t="s">
        <v>170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188</v>
      </c>
      <c r="E72" s="27">
        <v>95681376</v>
      </c>
      <c r="F72" s="27">
        <v>82009441</v>
      </c>
      <c r="G72" s="27">
        <v>77956820</v>
      </c>
      <c r="H72" s="27">
        <v>93705816</v>
      </c>
      <c r="I72" s="28" t="s">
        <v>171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189</v>
      </c>
      <c r="E73" s="27">
        <v>23770416</v>
      </c>
      <c r="F73" s="27">
        <v>18797202</v>
      </c>
      <c r="G73" s="27">
        <v>18405385</v>
      </c>
      <c r="H73" s="27">
        <v>16603181</v>
      </c>
      <c r="I73" s="28" t="s">
        <v>172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190</v>
      </c>
      <c r="E74" s="27">
        <v>3165990</v>
      </c>
      <c r="F74" s="27">
        <v>2869391</v>
      </c>
      <c r="G74" s="27">
        <v>2324892</v>
      </c>
      <c r="H74" s="27">
        <v>1731051</v>
      </c>
      <c r="I74" s="28" t="s">
        <v>174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191</v>
      </c>
      <c r="E75" s="27">
        <v>11933074</v>
      </c>
      <c r="F75" s="27">
        <v>8922014</v>
      </c>
      <c r="G75" s="27">
        <v>6860527</v>
      </c>
      <c r="H75" s="27">
        <v>13726028</v>
      </c>
      <c r="I75" s="28" t="s">
        <v>181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192</v>
      </c>
      <c r="E76" s="27">
        <v>16457097</v>
      </c>
      <c r="F76" s="61">
        <v>10082957</v>
      </c>
      <c r="G76" s="61">
        <v>9982280</v>
      </c>
      <c r="H76" s="27">
        <v>10175051</v>
      </c>
      <c r="I76" s="28" t="s">
        <v>173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193</v>
      </c>
      <c r="E77" s="27">
        <v>500000</v>
      </c>
      <c r="F77" s="27">
        <v>100000</v>
      </c>
      <c r="G77" s="27">
        <v>310328</v>
      </c>
      <c r="H77" s="27">
        <v>0</v>
      </c>
      <c r="I77" s="28" t="s">
        <v>180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194</v>
      </c>
      <c r="E78" s="27">
        <v>0</v>
      </c>
      <c r="F78" s="27">
        <v>0</v>
      </c>
      <c r="G78" s="27">
        <v>0</v>
      </c>
      <c r="H78" s="27">
        <v>0</v>
      </c>
      <c r="I78" s="28" t="s">
        <v>175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195</v>
      </c>
      <c r="E79" s="27">
        <v>55826577</v>
      </c>
      <c r="F79" s="27">
        <v>40771564</v>
      </c>
      <c r="G79" s="27">
        <v>37883412</v>
      </c>
      <c r="H79" s="27">
        <v>42235311</v>
      </c>
      <c r="I79" s="28" t="s">
        <v>176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196</v>
      </c>
      <c r="E80" s="27">
        <v>39854799</v>
      </c>
      <c r="F80" s="27">
        <v>41237877</v>
      </c>
      <c r="G80" s="27">
        <v>40073408</v>
      </c>
      <c r="H80" s="27">
        <v>51470505</v>
      </c>
      <c r="I80" s="28" t="s">
        <v>177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104</v>
      </c>
      <c r="E81" s="27">
        <v>11401029</v>
      </c>
      <c r="F81" s="27">
        <v>11600739</v>
      </c>
      <c r="G81" s="27">
        <v>11026671</v>
      </c>
      <c r="H81" s="27">
        <v>14920269</v>
      </c>
      <c r="I81" s="28" t="s">
        <v>105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197</v>
      </c>
      <c r="E82" s="27">
        <v>0</v>
      </c>
      <c r="F82" s="27">
        <v>0</v>
      </c>
      <c r="G82" s="27">
        <v>0</v>
      </c>
      <c r="H82" s="27">
        <v>0</v>
      </c>
      <c r="I82" s="28" t="s">
        <v>106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198</v>
      </c>
      <c r="E83" s="27">
        <v>0</v>
      </c>
      <c r="F83" s="27">
        <v>401677</v>
      </c>
      <c r="G83" s="27">
        <v>1012570</v>
      </c>
      <c r="H83" s="27">
        <v>1270923</v>
      </c>
      <c r="I83" s="28" t="s">
        <v>107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199</v>
      </c>
      <c r="E84" s="27">
        <v>78000</v>
      </c>
      <c r="F84" s="27">
        <v>80000</v>
      </c>
      <c r="G84" s="27">
        <v>80000</v>
      </c>
      <c r="H84" s="27">
        <v>80000</v>
      </c>
      <c r="I84" s="28" t="s">
        <v>178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212</v>
      </c>
      <c r="E85" s="27">
        <v>28375770</v>
      </c>
      <c r="F85" s="27">
        <v>29155461</v>
      </c>
      <c r="G85" s="27">
        <v>27954167</v>
      </c>
      <c r="H85" s="27">
        <v>35199313</v>
      </c>
      <c r="I85" s="28" t="s">
        <v>204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102</v>
      </c>
      <c r="E86" s="27">
        <v>51561</v>
      </c>
      <c r="F86" s="27">
        <v>61767</v>
      </c>
      <c r="G86" s="27">
        <v>65221</v>
      </c>
      <c r="H86" s="27">
        <v>58670</v>
      </c>
      <c r="I86" s="28" t="s">
        <v>103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211</v>
      </c>
      <c r="E87" s="29">
        <v>28324209</v>
      </c>
      <c r="F87" s="29">
        <v>29093694</v>
      </c>
      <c r="G87" s="29">
        <v>27888946</v>
      </c>
      <c r="H87" s="29">
        <v>35140643</v>
      </c>
      <c r="I87" s="30" t="s">
        <v>205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108</v>
      </c>
      <c r="E90" s="58"/>
      <c r="F90" s="58"/>
      <c r="G90" s="58"/>
      <c r="H90" s="58"/>
      <c r="I90" s="53" t="s">
        <v>109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110</v>
      </c>
      <c r="E91" s="60">
        <v>1071753404</v>
      </c>
      <c r="F91" s="60">
        <v>867676001</v>
      </c>
      <c r="G91" s="60">
        <v>671644566</v>
      </c>
      <c r="H91" s="60">
        <v>628766994</v>
      </c>
      <c r="I91" s="25" t="s">
        <v>111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112</v>
      </c>
      <c r="E92" s="61">
        <v>41494985</v>
      </c>
      <c r="F92" s="61">
        <v>-52402674</v>
      </c>
      <c r="G92" s="61">
        <v>-29428322</v>
      </c>
      <c r="H92" s="61">
        <v>-42378324</v>
      </c>
      <c r="I92" s="28" t="s">
        <v>113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114</v>
      </c>
      <c r="E93" s="61">
        <v>1403083</v>
      </c>
      <c r="F93" s="61">
        <v>-25468814</v>
      </c>
      <c r="G93" s="61">
        <v>-32478080</v>
      </c>
      <c r="H93" s="61">
        <v>-23599664</v>
      </c>
      <c r="I93" s="28" t="s">
        <v>115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116</v>
      </c>
      <c r="E94" s="61">
        <v>192390489</v>
      </c>
      <c r="F94" s="61">
        <v>280916509</v>
      </c>
      <c r="G94" s="61">
        <v>256948447</v>
      </c>
      <c r="H94" s="61">
        <v>107759473</v>
      </c>
      <c r="I94" s="28" t="s">
        <v>117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118</v>
      </c>
      <c r="E95" s="61">
        <v>940606</v>
      </c>
      <c r="F95" s="61">
        <v>1032382</v>
      </c>
      <c r="G95" s="61">
        <v>989390</v>
      </c>
      <c r="H95" s="61">
        <v>1096087</v>
      </c>
      <c r="I95" s="28" t="s">
        <v>119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120</v>
      </c>
      <c r="E96" s="62">
        <v>1307982567</v>
      </c>
      <c r="F96" s="62">
        <v>1071753404</v>
      </c>
      <c r="G96" s="62">
        <v>867676001</v>
      </c>
      <c r="H96" s="62">
        <v>671644566</v>
      </c>
      <c r="I96" s="30" t="s">
        <v>121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122</v>
      </c>
      <c r="E99" s="52"/>
      <c r="F99" s="52"/>
      <c r="G99" s="52"/>
      <c r="H99" s="52"/>
      <c r="I99" s="50" t="s">
        <v>123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124</v>
      </c>
      <c r="E100" s="10">
        <f>+E8*100/E10</f>
        <v>2.4277329999999999</v>
      </c>
      <c r="F100" s="10">
        <f>+F8*100/F10</f>
        <v>3.231732</v>
      </c>
      <c r="G100" s="10">
        <f>+G8*100/G10</f>
        <v>18.202535000000001</v>
      </c>
      <c r="H100" s="10">
        <f>+H8*100/H10</f>
        <v>53.267595076923079</v>
      </c>
      <c r="I100" s="11" t="s">
        <v>125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126</v>
      </c>
      <c r="E101" s="13">
        <f>+E87/E10</f>
        <v>0.28324209</v>
      </c>
      <c r="F101" s="13">
        <f>+F87/F10</f>
        <v>0.29093693999999998</v>
      </c>
      <c r="G101" s="13">
        <f>+G87/G10</f>
        <v>0.27888945999999998</v>
      </c>
      <c r="H101" s="13">
        <f>+H87/H10</f>
        <v>0.43250022153846152</v>
      </c>
      <c r="I101" s="14" t="s">
        <v>127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128</v>
      </c>
      <c r="E102" s="13">
        <f>+E53/E10</f>
        <v>0.15</v>
      </c>
      <c r="F102" s="13">
        <f>+F53/F10</f>
        <v>0.15</v>
      </c>
      <c r="G102" s="13">
        <f>+G53/G10</f>
        <v>0.12</v>
      </c>
      <c r="H102" s="13">
        <f>+H53/H10</f>
        <v>0.15</v>
      </c>
      <c r="I102" s="14" t="s">
        <v>129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130</v>
      </c>
      <c r="E103" s="13">
        <f>+E58/E10</f>
        <v>2.0687600900000001</v>
      </c>
      <c r="F103" s="13">
        <f>+F58/F10</f>
        <v>1.93593941</v>
      </c>
      <c r="G103" s="13">
        <f>+G58/G10</f>
        <v>1.7683059699999999</v>
      </c>
      <c r="H103" s="13">
        <f>+H58/H10</f>
        <v>1.9814078030769231</v>
      </c>
      <c r="I103" s="14" t="s">
        <v>131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132</v>
      </c>
      <c r="E104" s="13">
        <f>+E11/E87</f>
        <v>9.7090089965089579</v>
      </c>
      <c r="F104" s="13">
        <f>+F11/F87</f>
        <v>10.311512865983948</v>
      </c>
      <c r="G104" s="13">
        <f>+G11/G87</f>
        <v>11.366510588101823</v>
      </c>
      <c r="H104" s="13">
        <f>+H11/H87</f>
        <v>8.5549089127367424</v>
      </c>
      <c r="I104" s="14" t="s">
        <v>133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134</v>
      </c>
      <c r="E105" s="13">
        <f>+E53*100/E11</f>
        <v>5.4545454545454541</v>
      </c>
      <c r="F105" s="13">
        <f>+F53*100/F11</f>
        <v>5</v>
      </c>
      <c r="G105" s="13">
        <f>+G53*100/G11</f>
        <v>3.7854889589905363</v>
      </c>
      <c r="H105" s="13">
        <f>+H53*100/H11</f>
        <v>4.0540540540540544</v>
      </c>
      <c r="I105" s="14" t="s">
        <v>135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136</v>
      </c>
      <c r="E106" s="13">
        <f>+E53*100/E87</f>
        <v>52.95823089004886</v>
      </c>
      <c r="F106" s="13">
        <f>+F53*100/F87</f>
        <v>51.557564329919742</v>
      </c>
      <c r="G106" s="13">
        <f>+G53*100/G87</f>
        <v>43.02780033350848</v>
      </c>
      <c r="H106" s="13">
        <f>+H53*100/H87</f>
        <v>34.682063159743549</v>
      </c>
      <c r="I106" s="14" t="s">
        <v>137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138</v>
      </c>
      <c r="E107" s="35">
        <f>+E11/E58</f>
        <v>1.3292986525083244</v>
      </c>
      <c r="F107" s="35">
        <f>+F11/F58</f>
        <v>1.5496352750006779</v>
      </c>
      <c r="G107" s="35">
        <f>+G11/G58</f>
        <v>1.7926761848799277</v>
      </c>
      <c r="H107" s="35">
        <f>+H11/H58</f>
        <v>1.867359154563881</v>
      </c>
      <c r="I107" s="30" t="s">
        <v>139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140</v>
      </c>
      <c r="E109" s="39">
        <f>+E85*100/E29</f>
        <v>0.97904849801519256</v>
      </c>
      <c r="F109" s="39">
        <f>+F85*100/F29</f>
        <v>1.1197772777893713</v>
      </c>
      <c r="G109" s="39">
        <f>+G85*100/G29</f>
        <v>1.2805021095727089</v>
      </c>
      <c r="H109" s="39">
        <f>+H85*100/H29</f>
        <v>1.9043402773474067</v>
      </c>
      <c r="I109" s="11" t="s">
        <v>200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141</v>
      </c>
      <c r="E110" s="41">
        <f>+E87*100/E58</f>
        <v>13.691393766205147</v>
      </c>
      <c r="F110" s="41">
        <f>+F87*100/F58</f>
        <v>15.028204834158524</v>
      </c>
      <c r="G110" s="41">
        <f>+G87*100/G58</f>
        <v>15.771561298297263</v>
      </c>
      <c r="H110" s="41">
        <f>+H87*100/H58</f>
        <v>21.827925622723047</v>
      </c>
      <c r="I110" s="14" t="s">
        <v>201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208</v>
      </c>
      <c r="E111" s="41">
        <f>+E68*100/E72</f>
        <v>78.838075029355764</v>
      </c>
      <c r="F111" s="41">
        <f>+F68*100/F72</f>
        <v>82.128025967156631</v>
      </c>
      <c r="G111" s="41">
        <f>+G68*100/G72</f>
        <v>68.337348804120026</v>
      </c>
      <c r="H111" s="41">
        <f>+H68*100/H72</f>
        <v>45.030771622542616</v>
      </c>
      <c r="I111" s="14" t="s">
        <v>202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142</v>
      </c>
      <c r="E112" s="41">
        <f>+E64*100/E23</f>
        <v>9.3270613200748667</v>
      </c>
      <c r="F112" s="41">
        <f>+F64*100/F23</f>
        <v>8.8858396530242167</v>
      </c>
      <c r="G112" s="41">
        <f>+G64*100/G23</f>
        <v>9.0016954694806746</v>
      </c>
      <c r="H112" s="41">
        <f>+H64*100/H23</f>
        <v>7.8302814870399429</v>
      </c>
      <c r="I112" s="14" t="s">
        <v>203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209</v>
      </c>
      <c r="E113" s="41">
        <f>+E85*100/E72</f>
        <v>29.656523752333996</v>
      </c>
      <c r="F113" s="41">
        <f>+F85*100/F72</f>
        <v>35.551347069906257</v>
      </c>
      <c r="G113" s="41">
        <f>+G85*100/G72</f>
        <v>35.858526553545921</v>
      </c>
      <c r="H113" s="41">
        <f>+H85*100/H72</f>
        <v>37.563637458746427</v>
      </c>
      <c r="I113" s="14" t="s">
        <v>206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210</v>
      </c>
      <c r="E114" s="42">
        <f>E72*100/E29</f>
        <v>3.3012921750080046</v>
      </c>
      <c r="F114" s="42">
        <f>F72*100/F29</f>
        <v>3.1497464092921752</v>
      </c>
      <c r="G114" s="42">
        <f>G72*100/G29</f>
        <v>3.5709836199225662</v>
      </c>
      <c r="H114" s="42">
        <f>H72*100/H29</f>
        <v>5.0696375702135175</v>
      </c>
      <c r="I114" s="14" t="s">
        <v>207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143</v>
      </c>
      <c r="E115" s="44">
        <f>+(E24+E25)*100/E23</f>
        <v>5.544678158041811</v>
      </c>
      <c r="F115" s="44">
        <f>+(F24+F25)*100/F23</f>
        <v>3.7557984075392277</v>
      </c>
      <c r="G115" s="44">
        <f>+(G24+G25)*100/G23</f>
        <v>2.7076240042877942</v>
      </c>
      <c r="H115" s="44">
        <f>+(H24+H25)*100/H23</f>
        <v>2.2892561419556552</v>
      </c>
      <c r="I115" s="18" t="s">
        <v>144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145</v>
      </c>
      <c r="E117" s="10">
        <f>(E58+E59)*100/E29</f>
        <v>7.160633199076206</v>
      </c>
      <c r="F117" s="10">
        <f>(F58+F59)*100/F29</f>
        <v>7.4602898986978303</v>
      </c>
      <c r="G117" s="10">
        <f>(G58+G59)*100/G29</f>
        <v>8.127583256944483</v>
      </c>
      <c r="H117" s="10">
        <f>(H58+H59)*100/H29</f>
        <v>8.7408371136208469</v>
      </c>
      <c r="I117" s="11" t="s">
        <v>146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147</v>
      </c>
      <c r="E118" s="13">
        <f>+E58*100/(E34+E35)</f>
        <v>25.803982501937998</v>
      </c>
      <c r="F118" s="13">
        <f>+F58*100/(F34+F35)</f>
        <v>8.3846203537778319</v>
      </c>
      <c r="G118" s="13">
        <f>+G58*100/(G34+G35)</f>
        <v>9.3262497427813926</v>
      </c>
      <c r="H118" s="13">
        <f>+H58*100/(H34+H35)</f>
        <v>10.325911025891427</v>
      </c>
      <c r="I118" s="14" t="s">
        <v>148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149</v>
      </c>
      <c r="E119" s="13">
        <f>+E40*100/E29</f>
        <v>92.839366800923798</v>
      </c>
      <c r="F119" s="13">
        <f>+F40*100/F29</f>
        <v>92.539710101302163</v>
      </c>
      <c r="G119" s="13">
        <f>+G40*100/G29</f>
        <v>91.87241674305551</v>
      </c>
      <c r="H119" s="13">
        <f>+H40*100/H29</f>
        <v>91.259162886379158</v>
      </c>
      <c r="I119" s="14" t="s">
        <v>150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151</v>
      </c>
      <c r="E120" s="35">
        <f>+(E34+E35)*100/E29</f>
        <v>27.661768396310467</v>
      </c>
      <c r="F120" s="35">
        <f>+(F34+F35)*100/F29</f>
        <v>88.678858829856736</v>
      </c>
      <c r="G120" s="35">
        <f>+(G34+G35)*100/G29</f>
        <v>86.852858213973434</v>
      </c>
      <c r="H120" s="35">
        <f>+(H34+H35)*100/H29</f>
        <v>84.348861631710051</v>
      </c>
      <c r="I120" s="18" t="s">
        <v>152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153</v>
      </c>
      <c r="E122" s="10">
        <f>+E23*100/E29</f>
        <v>37.918315878131949</v>
      </c>
      <c r="F122" s="10">
        <f>+F23*100/F29</f>
        <v>40.521953992152135</v>
      </c>
      <c r="G122" s="10">
        <f>+G23*100/G29</f>
        <v>42.512575244394924</v>
      </c>
      <c r="H122" s="10">
        <f>+H23*100/H29</f>
        <v>44.3937859064619</v>
      </c>
      <c r="I122" s="11" t="s">
        <v>154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155</v>
      </c>
      <c r="E123" s="13">
        <f>+E23*100/(E34+E35)</f>
        <v>137.07842295140284</v>
      </c>
      <c r="F123" s="13">
        <f>+F23*100/(F34+F35)</f>
        <v>45.69516852928767</v>
      </c>
      <c r="G123" s="13">
        <f>+G23*100/(G34+G35)</f>
        <v>48.947813714615592</v>
      </c>
      <c r="H123" s="13">
        <f>+H23*100/(H34+H35)</f>
        <v>52.63116187660858</v>
      </c>
      <c r="I123" s="14" t="s">
        <v>156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157</v>
      </c>
      <c r="E124" s="35">
        <f>+E58*100/E23</f>
        <v>18.824248153982662</v>
      </c>
      <c r="F124" s="35">
        <f>+F58*100/F23</f>
        <v>18.349030375944075</v>
      </c>
      <c r="G124" s="35">
        <f>+G58*100/G23</f>
        <v>19.053455169942794</v>
      </c>
      <c r="H124" s="35">
        <f>+H58*100/H23</f>
        <v>19.619386419969349</v>
      </c>
      <c r="I124" s="18" t="s">
        <v>158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159</v>
      </c>
      <c r="E126" s="10">
        <f>+(E16+E17+E18+E19)/(E34+E35)</f>
        <v>1.6637209931878043</v>
      </c>
      <c r="F126" s="10">
        <f>+(F16+F17+F18+F19)/(F34+F35)</f>
        <v>0.48697034606603568</v>
      </c>
      <c r="G126" s="10">
        <f>+(G16+G17+G18+G19)/(G34+G35)</f>
        <v>0.46279420175989217</v>
      </c>
      <c r="H126" s="10">
        <f>+(H16+H17+H18+H19)/(H34+H35)</f>
        <v>0.44224155097970652</v>
      </c>
      <c r="I126" s="11" t="s">
        <v>160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161</v>
      </c>
      <c r="E127" s="13">
        <f>+(E16+E17+E18+E19+E20+E21+E22)*100/(E34+E35)</f>
        <v>180.83759828830878</v>
      </c>
      <c r="F127" s="13">
        <f>+(F16+F17+F18+F19+F20+F21+F22)*100/(F34+F35)</f>
        <v>54.615237968555746</v>
      </c>
      <c r="G127" s="13">
        <f>+(G16+G17+G18+G19+G20+G21+G22)*100/(G34+G35)</f>
        <v>53.281149495138472</v>
      </c>
      <c r="H127" s="13">
        <f>+(H16+H17+H18+H19+H20+H21+H22)*100/(H34+H35)</f>
        <v>52.337651847804125</v>
      </c>
      <c r="I127" s="14" t="s">
        <v>162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163</v>
      </c>
      <c r="E128" s="35">
        <f>+(E16+E17+E18+E19)/(E34+E35)</f>
        <v>1.6637209931878043</v>
      </c>
      <c r="F128" s="35">
        <f>+(F16+F17+F18+F19)/(F34+F35)</f>
        <v>0.48697034606603568</v>
      </c>
      <c r="G128" s="35">
        <f>+(G16+G17+G18+G19)/(G34+G35)</f>
        <v>0.46279420175989217</v>
      </c>
      <c r="H128" s="35">
        <f>+(H16+H17+H18+H19)/(H34+H35)</f>
        <v>0.44224155097970652</v>
      </c>
      <c r="I128" s="18" t="s">
        <v>164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2012-10-23T08:52:51Z</dcterms:modified>
</cp:coreProperties>
</file>